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nstifsv2\共有\13 総務経営G共有\空知総合振興局 （照会・回答）\【経営比較分析表】\R06 R08.01.30提出\"/>
    </mc:Choice>
  </mc:AlternateContent>
  <xr:revisionPtr revIDLastSave="0" documentId="13_ncr:1_{847D0F96-BC04-4CDC-A2CC-BD1D94A2A08A}" xr6:coauthVersionLast="47" xr6:coauthVersionMax="47" xr10:uidLastSave="{00000000-0000-0000-0000-000000000000}"/>
  <workbookProtection workbookAlgorithmName="SHA-512" workbookHashValue="TJtKarr5CNzEwTajJhUOwgeGKAfHXIWzBxnYz9863QeEtZZYXQYd4lAqrEGPF7p/WsLY7i2uVMJi7fn8qaPA1A==" workbookSaltValue="eg6R+1rq3GLXcpfW9R701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E85" i="4"/>
  <c r="BB10" i="4"/>
  <c r="AT10" i="4"/>
  <c r="AL10" i="4"/>
  <c r="W10" i="4"/>
  <c r="I10" i="4"/>
  <c r="B10" i="4"/>
  <c r="BB8" i="4"/>
  <c r="AT8" i="4"/>
  <c r="AL8" i="4"/>
  <c r="AD8" i="4"/>
  <c r="W8" i="4"/>
  <c r="P8" i="4"/>
  <c r="I8" i="4"/>
</calcChain>
</file>

<file path=xl/sharedStrings.xml><?xml version="1.0" encoding="utf-8"?>
<sst xmlns="http://schemas.openxmlformats.org/spreadsheetml/2006/main" count="231" uniqueCount="114">
  <si>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</si>
  <si>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</si>
  <si>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</si>
  <si>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</si>
  <si>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</si>
  <si>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</si>
  <si>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</si>
  <si>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</si>
  <si>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</si>
  <si>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</si>
  <si>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</si>
  <si>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</si>
  <si>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</si>
  <si>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</si>
  <si>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</si>
  <si>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</si>
  <si>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</si>
  <si>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</si>
  <si>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</si>
  <si>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</si>
  <si>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</si>
  <si>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</si>
  <si>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</si>
  <si>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</si>
  <si>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</si>
  <si>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</si>
  <si>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</si>
  <si>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</si>
  <si>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</si>
  <si>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</si>
  <si>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</si>
  <si>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</si>
  <si>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</si>
  <si>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</si>
  <si>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</si>
  <si>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</si>
  <si>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</si>
  <si>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</si>
  <si>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</si>
  <si>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</si>
  <si>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</si>
  <si>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</si>
  <si>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</si>
  <si>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</si>
  <si>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</si>
  <si>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</si>
  <si>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</si>
  <si>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</si>
  <si>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</si>
  <si>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</si>
  <si>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</si>
  <si>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</si>
  <si>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</si>
  <si>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</si>
  <si>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</si>
  <si>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</si>
  <si>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</si>
  <si>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</si>
  <si>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</si>
  <si>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</si>
  <si>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</si>
  <si>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</si>
  <si>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</si>
  <si>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</si>
  <si>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</si>
  <si>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</si>
  <si>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</si>
  <si>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</si>
  <si>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</si>
  <si>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</si>
  <si>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</si>
  <si>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</si>
  <si>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</si>
  <si>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</si>
  <si>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</si>
  <si>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</si>
  <si>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</si>
  <si>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</si>
  <si>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</si>
  <si>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</si>
  <si>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</si>
  <si>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</si>
  <si>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</si>
  <si>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</si>
  <si>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</si>
  <si>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</si>
  <si>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</si>
  <si>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</si>
  <si>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</si>
  <si>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</si>
  <si>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</si>
  <si>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</si>
  <si>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</si>
  <si>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西空知広域水道企業団</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</si>
  <si>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</si>
  <si>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</si>
  <si>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</si>
  <si>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</si>
  <si>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</si>
  <si>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</si>
  <si>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</si>
  <si>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</si>
  <si>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</si>
  <si>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</si>
  <si>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</si>
  <si>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</si>
  <si>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</si>
  <si>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</si>
  <si>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</si>
  <si>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</si>
  <si>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</si>
  <si>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令和６年度決算の経常収支比率は100％以上であり累積欠損金も出ておらず経営の健全性を維持してきている。
　資産の老朽化対策としては、耐用年数を超えた水道管及び施設の更新を計画的に進めていく予定である。なお、更新に必要な財源は経常費用からの捻出が困難になるため、起債に頼らざるを得ない状態である。また今後、人口減少が進み、水需要の低下により料金収入も減少していく。このような状況を踏まえ、平成28年度から10年間の経営戦略を令和７年度に改定を行ない、将来にわたり持続可能な事業運営を行うよう努める。</t>
    <rPh sb="193" eb="195">
      <t>ヘイセイ</t>
    </rPh>
    <rPh sb="197" eb="199">
      <t>ネンド</t>
    </rPh>
    <rPh sb="211" eb="213">
      <t>レイワ</t>
    </rPh>
    <rPh sb="214" eb="216">
      <t>ネンド</t>
    </rPh>
    <rPh sb="217" eb="219">
      <t>カイテイ</t>
    </rPh>
    <phoneticPr fontId="4"/>
  </si>
  <si>
    <t xml:space="preserve"> 平成26年度からは第２次老朽管更新事業に取組み、緊急性の高い老朽管から順次更新をしているが、管路更新率が平均値より低く、有収率も下がってきていることから、計画の見直しも考慮し更新率を上げていく。また、令和６年度に策定した施設更新計画により、今後は施設の更新も進めていく。</t>
    <rPh sb="101" eb="103">
      <t>レイワ</t>
    </rPh>
    <rPh sb="104" eb="106">
      <t>ネンド</t>
    </rPh>
    <rPh sb="107" eb="109">
      <t>サクテイ</t>
    </rPh>
    <rPh sb="121" eb="123">
      <t>コンゴ</t>
    </rPh>
    <rPh sb="124" eb="126">
      <t>シセツ</t>
    </rPh>
    <rPh sb="127" eb="129">
      <t>コウシン</t>
    </rPh>
    <rPh sb="130" eb="131">
      <t>スス</t>
    </rPh>
    <phoneticPr fontId="4"/>
  </si>
  <si>
    <t>①経常収支比率　100％を超えているが、平均値を下回った。今後は、給水人口減による給水収益の減、修繕費や電気料等の物価高騰による費用の増加で経営が厳しくなっていくと見込まれる。
②累積欠損金　生じていない。
③流動比率　平均値より上回っているが、前年度比では減となり減少傾向にあるため、現状維持できるよう努めていく。
④企業債残高対給水収益比率　平均値を下回っているが、今後の建設改良事業で企業債を予定している。
⑤料金回収率　平均値は超えているが、100％前後で推移しており、水道料金によって回収されている。
⑥給水原価　平均値より上回っている。今後も修繕費や電気料等の物価高騰により、給水原価が増えていくことが見込まれる。
⑦施設利用率　平均値より下回っている。給水区域が広く給水人口密度が低いことから、類似団体より低い値となっています。
⑧有収率　平均値より上回っているが、徐々に下がってきている。配水管の経年劣化のため、漏水が増えていることが影響している。			
														①【経営収支比率】100％を上回っている。
②【累積利欠損金比率】欠損金はなく、利益常勤がある。
③【ｒｙｙｙ、当年度も黒字決算となったことと、債務に対しての支払するための現金保有率も438.34％で平均値以上で確保できました。なお、企業債の償還については、2025年まで元利含め毎年９千万円を支出していきますので、負担になっています。
・料金回収率は、水道料金収入以外に構成町からの繰入れにより補填されている部分があることと、給水原価は301円で全国平均よりも高い値になっています。    　　　　　　　　　　　　　　　　　・施設利用率は、43.66%で類似団体よりも低く、構成町の人口減少などにより使用水量が減ってきたことにより今後もこの状況は続くものと想定されます。　    　　　　　　　　　　　　　　　　　　　　・有収率は、80.81%で、類似団体よりも良い成績ですが、今後更に効率が高まるよう、老朽管の更新等に努めてまいります。</t>
    <rPh sb="13" eb="14">
      <t>コ</t>
    </rPh>
    <rPh sb="24" eb="25">
      <t>シタ</t>
    </rPh>
    <rPh sb="29" eb="31">
      <t>コンゴ</t>
    </rPh>
    <rPh sb="33" eb="35">
      <t>キュウスイ</t>
    </rPh>
    <rPh sb="35" eb="38">
      <t>ジンコウゲン</t>
    </rPh>
    <rPh sb="43" eb="45">
      <t>シュウエキ</t>
    </rPh>
    <rPh sb="46" eb="47">
      <t>ゲン</t>
    </rPh>
    <rPh sb="48" eb="51">
      <t>シュウゼンヒ</t>
    </rPh>
    <rPh sb="52" eb="55">
      <t>デンキリョウ</t>
    </rPh>
    <rPh sb="55" eb="56">
      <t>トウ</t>
    </rPh>
    <rPh sb="57" eb="59">
      <t>ブッカ</t>
    </rPh>
    <rPh sb="64" eb="66">
      <t>ヒヨウ</t>
    </rPh>
    <rPh sb="67" eb="69">
      <t>ゾウカ</t>
    </rPh>
    <rPh sb="70" eb="72">
      <t>ケイエイ</t>
    </rPh>
    <rPh sb="73" eb="74">
      <t>キビ</t>
    </rPh>
    <rPh sb="82" eb="84">
      <t>ミコ</t>
    </rPh>
    <rPh sb="123" eb="127">
      <t>ゼンネンドヒ</t>
    </rPh>
    <rPh sb="129" eb="130">
      <t>ゲン</t>
    </rPh>
    <rPh sb="133" eb="137">
      <t>ゲンショウケイコウ</t>
    </rPh>
    <rPh sb="143" eb="147">
      <t>ゲンジョウイジ</t>
    </rPh>
    <rPh sb="218" eb="219">
      <t>コ</t>
    </rPh>
    <rPh sb="229" eb="231">
      <t>ゼンゴ</t>
    </rPh>
    <rPh sb="232" eb="234">
      <t>スイイ</t>
    </rPh>
    <rPh sb="239" eb="243">
      <t>スイドウリョウキン</t>
    </rPh>
    <rPh sb="247" eb="249">
      <t>カイシュウ</t>
    </rPh>
    <rPh sb="274" eb="276">
      <t>コンゴ</t>
    </rPh>
    <rPh sb="277" eb="280">
      <t>シュウゼンヒ</t>
    </rPh>
    <rPh sb="281" eb="284">
      <t>デンキリョウ</t>
    </rPh>
    <rPh sb="284" eb="285">
      <t>トウ</t>
    </rPh>
    <rPh sb="294" eb="296">
      <t>キュウスイ</t>
    </rPh>
    <rPh sb="296" eb="298">
      <t>ゲンカ</t>
    </rPh>
    <rPh sb="299" eb="300">
      <t>フ</t>
    </rPh>
    <rPh sb="307" eb="309">
      <t>ミコ</t>
    </rPh>
    <rPh sb="333" eb="335">
      <t>キュウスイ</t>
    </rPh>
    <rPh sb="335" eb="337">
      <t>クイキ</t>
    </rPh>
    <rPh sb="338" eb="339">
      <t>ヒロ</t>
    </rPh>
    <rPh sb="354" eb="358">
      <t>ルイジダンタイ</t>
    </rPh>
    <rPh sb="360" eb="361">
      <t>ヒク</t>
    </rPh>
    <rPh sb="362" eb="363">
      <t>アタイ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</si>
</sst>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0.21</c:v>
                </c:pt>
                <c:pt idx="1">
                  <c:v>0.14000000000000001</c:v>
                </c:pt>
                <c:pt idx="2">
                  <c:v>0.17</c:v>
                </c:pt>
                <c:pt idx="3">
                  <c:v>0.2</c:v>
                </c:pt>
                <c:pt idx="4">
                  <c:v>0.23</c:v>
                </c:pt>
              </c:numCache>
            </c:numRef>
          </c:val>
          <c:extLst>
            <c:ext xmlns:c16="http://schemas.microsoft.com/office/drawing/2014/chart" uri="{C3380CC4-5D6E-409C-BE32-E72D297353CC}">
              <c16:uniqueId val="{00000000-04CC-408D-82E9-9A02863C29F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0.56000000000000005</c:v>
                </c:pt>
                <c:pt idx="4">
                  <c:v>0.54</c:v>
                </c:pt>
              </c:numCache>
            </c:numRef>
          </c:val>
          <c:smooth val="0"/>
          <c:extLst>
            <c:ext xmlns:c16="http://schemas.microsoft.com/office/drawing/2014/chart" uri="{C3380CC4-5D6E-409C-BE32-E72D297353CC}">
              <c16:uniqueId val="{00000001-04CC-408D-82E9-9A02863C29F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43.78</c:v>
                </c:pt>
                <c:pt idx="1">
                  <c:v>42.92</c:v>
                </c:pt>
                <c:pt idx="2">
                  <c:v>42.22</c:v>
                </c:pt>
                <c:pt idx="3">
                  <c:v>43.66</c:v>
                </c:pt>
                <c:pt idx="4">
                  <c:v>43.38</c:v>
                </c:pt>
              </c:numCache>
            </c:numRef>
          </c:val>
          <c:extLst>
            <c:ext xmlns:c16="http://schemas.microsoft.com/office/drawing/2014/chart" uri="{C3380CC4-5D6E-409C-BE32-E72D297353CC}">
              <c16:uniqueId val="{00000000-0919-44F7-A539-92AB3FB859C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49.76</c:v>
                </c:pt>
                <c:pt idx="4">
                  <c:v>49.74</c:v>
                </c:pt>
              </c:numCache>
            </c:numRef>
          </c:val>
          <c:smooth val="0"/>
          <c:extLst>
            <c:ext xmlns:c16="http://schemas.microsoft.com/office/drawing/2014/chart" uri="{C3380CC4-5D6E-409C-BE32-E72D297353CC}">
              <c16:uniqueId val="{00000001-0919-44F7-A539-92AB3FB859C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83.13</c:v>
                </c:pt>
                <c:pt idx="1">
                  <c:v>84.08</c:v>
                </c:pt>
                <c:pt idx="2">
                  <c:v>83.84</c:v>
                </c:pt>
                <c:pt idx="3">
                  <c:v>80.81</c:v>
                </c:pt>
                <c:pt idx="4">
                  <c:v>80.13</c:v>
                </c:pt>
              </c:numCache>
            </c:numRef>
          </c:val>
          <c:extLst>
            <c:ext xmlns:c16="http://schemas.microsoft.com/office/drawing/2014/chart" uri="{C3380CC4-5D6E-409C-BE32-E72D297353CC}">
              <c16:uniqueId val="{00000000-F010-4A28-926F-BA56A846C73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76.64</c:v>
                </c:pt>
                <c:pt idx="4">
                  <c:v>75.37</c:v>
                </c:pt>
              </c:numCache>
            </c:numRef>
          </c:val>
          <c:smooth val="0"/>
          <c:extLst>
            <c:ext xmlns:c16="http://schemas.microsoft.com/office/drawing/2014/chart" uri="{C3380CC4-5D6E-409C-BE32-E72D297353CC}">
              <c16:uniqueId val="{00000001-F010-4A28-926F-BA56A846C73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108.35</c:v>
                </c:pt>
                <c:pt idx="1">
                  <c:v>107</c:v>
                </c:pt>
                <c:pt idx="2">
                  <c:v>105.74</c:v>
                </c:pt>
                <c:pt idx="3">
                  <c:v>108.47</c:v>
                </c:pt>
                <c:pt idx="4">
                  <c:v>101.87</c:v>
                </c:pt>
              </c:numCache>
            </c:numRef>
          </c:val>
          <c:extLst>
            <c:ext xmlns:c16="http://schemas.microsoft.com/office/drawing/2014/chart" uri="{C3380CC4-5D6E-409C-BE32-E72D297353CC}">
              <c16:uniqueId val="{00000000-DAD3-41BD-9CF0-2723B80BC43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106.46</c:v>
                </c:pt>
                <c:pt idx="4">
                  <c:v>103.41</c:v>
                </c:pt>
              </c:numCache>
            </c:numRef>
          </c:val>
          <c:smooth val="0"/>
          <c:extLst>
            <c:ext xmlns:c16="http://schemas.microsoft.com/office/drawing/2014/chart" uri="{C3380CC4-5D6E-409C-BE32-E72D297353CC}">
              <c16:uniqueId val="{00000001-DAD3-41BD-9CF0-2723B80BC43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54.51</c:v>
                </c:pt>
                <c:pt idx="1">
                  <c:v>56.25</c:v>
                </c:pt>
                <c:pt idx="2">
                  <c:v>57.68</c:v>
                </c:pt>
                <c:pt idx="3">
                  <c:v>58.67</c:v>
                </c:pt>
                <c:pt idx="4">
                  <c:v>59.49</c:v>
                </c:pt>
              </c:numCache>
            </c:numRef>
          </c:val>
          <c:extLst>
            <c:ext xmlns:c16="http://schemas.microsoft.com/office/drawing/2014/chart" uri="{C3380CC4-5D6E-409C-BE32-E72D297353CC}">
              <c16:uniqueId val="{00000000-6192-42AE-A46D-E4400ABF58F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51.38</c:v>
                </c:pt>
                <c:pt idx="4">
                  <c:v>52.3</c:v>
                </c:pt>
              </c:numCache>
            </c:numRef>
          </c:val>
          <c:smooth val="0"/>
          <c:extLst>
            <c:ext xmlns:c16="http://schemas.microsoft.com/office/drawing/2014/chart" uri="{C3380CC4-5D6E-409C-BE32-E72D297353CC}">
              <c16:uniqueId val="{00000001-6192-42AE-A46D-E4400ABF58F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16.829999999999998</c:v>
                </c:pt>
                <c:pt idx="1">
                  <c:v>16.82</c:v>
                </c:pt>
                <c:pt idx="2">
                  <c:v>17.77</c:v>
                </c:pt>
                <c:pt idx="3">
                  <c:v>20.98</c:v>
                </c:pt>
                <c:pt idx="4">
                  <c:v>23.76</c:v>
                </c:pt>
              </c:numCache>
            </c:numRef>
          </c:val>
          <c:extLst>
            <c:ext xmlns:c16="http://schemas.microsoft.com/office/drawing/2014/chart" uri="{C3380CC4-5D6E-409C-BE32-E72D297353CC}">
              <c16:uniqueId val="{00000000-8E4E-4F78-A9E0-40B45F3B8DD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21.6</c:v>
                </c:pt>
                <c:pt idx="4">
                  <c:v>23.36</c:v>
                </c:pt>
              </c:numCache>
            </c:numRef>
          </c:val>
          <c:smooth val="0"/>
          <c:extLst>
            <c:ext xmlns:c16="http://schemas.microsoft.com/office/drawing/2014/chart" uri="{C3380CC4-5D6E-409C-BE32-E72D297353CC}">
              <c16:uniqueId val="{00000001-8E4E-4F78-A9E0-40B45F3B8DD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42-41EA-AEB4-7F1486F265C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27.85</c:v>
                </c:pt>
                <c:pt idx="4">
                  <c:v>28</c:v>
                </c:pt>
              </c:numCache>
            </c:numRef>
          </c:val>
          <c:smooth val="0"/>
          <c:extLst>
            <c:ext xmlns:c16="http://schemas.microsoft.com/office/drawing/2014/chart" uri="{C3380CC4-5D6E-409C-BE32-E72D297353CC}">
              <c16:uniqueId val="{00000001-0E42-41EA-AEB4-7F1486F265C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483.8</c:v>
                </c:pt>
                <c:pt idx="1">
                  <c:v>497.21</c:v>
                </c:pt>
                <c:pt idx="2">
                  <c:v>466.41</c:v>
                </c:pt>
                <c:pt idx="3">
                  <c:v>438.34</c:v>
                </c:pt>
                <c:pt idx="4">
                  <c:v>368.67</c:v>
                </c:pt>
              </c:numCache>
            </c:numRef>
          </c:val>
          <c:extLst>
            <c:ext xmlns:c16="http://schemas.microsoft.com/office/drawing/2014/chart" uri="{C3380CC4-5D6E-409C-BE32-E72D297353CC}">
              <c16:uniqueId val="{00000000-2775-49DC-BB64-0A101E85C5E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311.12</c:v>
                </c:pt>
                <c:pt idx="4">
                  <c:v>293.51</c:v>
                </c:pt>
              </c:numCache>
            </c:numRef>
          </c:val>
          <c:smooth val="0"/>
          <c:extLst>
            <c:ext xmlns:c16="http://schemas.microsoft.com/office/drawing/2014/chart" uri="{C3380CC4-5D6E-409C-BE32-E72D297353CC}">
              <c16:uniqueId val="{00000001-2775-49DC-BB64-0A101E85C5E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393.02</c:v>
                </c:pt>
                <c:pt idx="1">
                  <c:v>342.65</c:v>
                </c:pt>
                <c:pt idx="2">
                  <c:v>293.75</c:v>
                </c:pt>
                <c:pt idx="3">
                  <c:v>239.3</c:v>
                </c:pt>
                <c:pt idx="4">
                  <c:v>188.16</c:v>
                </c:pt>
              </c:numCache>
            </c:numRef>
          </c:val>
          <c:extLst>
            <c:ext xmlns:c16="http://schemas.microsoft.com/office/drawing/2014/chart" uri="{C3380CC4-5D6E-409C-BE32-E72D297353CC}">
              <c16:uniqueId val="{00000000-D5A4-40DD-A2CE-843258003E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515.14</c:v>
                </c:pt>
                <c:pt idx="4">
                  <c:v>498.34</c:v>
                </c:pt>
              </c:numCache>
            </c:numRef>
          </c:val>
          <c:smooth val="0"/>
          <c:extLst>
            <c:ext xmlns:c16="http://schemas.microsoft.com/office/drawing/2014/chart" uri="{C3380CC4-5D6E-409C-BE32-E72D297353CC}">
              <c16:uniqueId val="{00000001-D5A4-40DD-A2CE-843258003E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99.26</c:v>
                </c:pt>
                <c:pt idx="1">
                  <c:v>100.09</c:v>
                </c:pt>
                <c:pt idx="2">
                  <c:v>98.98</c:v>
                </c:pt>
                <c:pt idx="3">
                  <c:v>103.28</c:v>
                </c:pt>
                <c:pt idx="4">
                  <c:v>95.03</c:v>
                </c:pt>
              </c:numCache>
            </c:numRef>
          </c:val>
          <c:extLst>
            <c:ext xmlns:c16="http://schemas.microsoft.com/office/drawing/2014/chart" uri="{C3380CC4-5D6E-409C-BE32-E72D297353CC}">
              <c16:uniqueId val="{00000000-E3FF-4707-A887-E78524E0935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84.16</c:v>
                </c:pt>
                <c:pt idx="4">
                  <c:v>81.45</c:v>
                </c:pt>
              </c:numCache>
            </c:numRef>
          </c:val>
          <c:smooth val="0"/>
          <c:extLst>
            <c:ext xmlns:c16="http://schemas.microsoft.com/office/drawing/2014/chart" uri="{C3380CC4-5D6E-409C-BE32-E72D297353CC}">
              <c16:uniqueId val="{00000001-E3FF-4707-A887-E78524E0935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312.02999999999997</c:v>
                </c:pt>
                <c:pt idx="1">
                  <c:v>310.23</c:v>
                </c:pt>
                <c:pt idx="2">
                  <c:v>314.38</c:v>
                </c:pt>
                <c:pt idx="3">
                  <c:v>301.52999999999997</c:v>
                </c:pt>
                <c:pt idx="4">
                  <c:v>327.43</c:v>
                </c:pt>
              </c:numCache>
            </c:numRef>
          </c:val>
          <c:extLst>
            <c:ext xmlns:c16="http://schemas.microsoft.com/office/drawing/2014/chart" uri="{C3380CC4-5D6E-409C-BE32-E72D297353CC}">
              <c16:uniqueId val="{00000000-9043-476B-89D3-956DDCC30C3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230.21</c:v>
                </c:pt>
                <c:pt idx="4">
                  <c:v>240.31</c:v>
                </c:pt>
              </c:numCache>
            </c:numRef>
          </c:val>
          <c:smooth val="0"/>
          <c:extLst>
            <c:ext xmlns:c16="http://schemas.microsoft.com/office/drawing/2014/chart" uri="{C3380CC4-5D6E-409C-BE32-E72D297353CC}">
              <c16:uniqueId val="{00000001-9043-476B-89D3-956DDCC30C3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北海道　西空知広域水道企業団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91.06</v>
      </c>
      <c r="J10" s="46"/>
      <c r="K10" s="46"/>
      <c r="L10" s="46"/>
      <c r="M10" s="46"/>
      <c r="N10" s="46"/>
      <c r="O10" s="80"/>
      <c r="P10" s="47">
        <f>データ!$P$6</f>
        <v>98.85</v>
      </c>
      <c r="Q10" s="47"/>
      <c r="R10" s="47"/>
      <c r="S10" s="47"/>
      <c r="T10" s="47"/>
      <c r="U10" s="47"/>
      <c r="V10" s="47"/>
      <c r="W10" s="44">
        <f>データ!$Q$6</f>
        <v>6171</v>
      </c>
      <c r="X10" s="44"/>
      <c r="Y10" s="44"/>
      <c r="Z10" s="44"/>
      <c r="AA10" s="44"/>
      <c r="AB10" s="44"/>
      <c r="AC10" s="44"/>
      <c r="AD10" s="2"/>
      <c r="AE10" s="2"/>
      <c r="AF10" s="2"/>
      <c r="AG10" s="2"/>
      <c r="AH10" s="2"/>
      <c r="AI10" s="2"/>
      <c r="AJ10" s="2"/>
      <c r="AK10" s="2"/>
      <c r="AL10" s="44">
        <f>データ!$U$6</f>
        <v>9761</v>
      </c>
      <c r="AM10" s="44"/>
      <c r="AN10" s="44"/>
      <c r="AO10" s="44"/>
      <c r="AP10" s="44"/>
      <c r="AQ10" s="44"/>
      <c r="AR10" s="44"/>
      <c r="AS10" s="44"/>
      <c r="AT10" s="45">
        <f>データ!$V$6</f>
        <v>163.9</v>
      </c>
      <c r="AU10" s="46"/>
      <c r="AV10" s="46"/>
      <c r="AW10" s="46"/>
      <c r="AX10" s="46"/>
      <c r="AY10" s="46"/>
      <c r="AZ10" s="46"/>
      <c r="BA10" s="46"/>
      <c r="BB10" s="47">
        <f>データ!$W$6</f>
        <v>59.55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NGUOTW30UuhEoYAD/4glV9FB2JD4MnMkOIrcu5mXM0DXa+j4G7HZct4XtblKcQtnftF0grYMpcnMqJmuk7JFA==" saltValue="sJflO0hFFVkQ2/Cr6nu3e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19097</v>
      </c>
      <c r="D6" s="20">
        <f t="shared" si="3"/>
        <v>46</v>
      </c>
      <c r="E6" s="20">
        <f t="shared" si="3"/>
        <v>1</v>
      </c>
      <c r="F6" s="20">
        <f t="shared" si="3"/>
        <v>0</v>
      </c>
      <c r="G6" s="20">
        <f t="shared" si="3"/>
        <v>1</v>
      </c>
      <c r="H6" s="20" t="str">
        <f t="shared" si="3"/>
        <v>北海道　西空知広域水道企業団</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91.06</v>
      </c>
      <c r="P6" s="21">
        <f t="shared" si="3"/>
        <v>98.85</v>
      </c>
      <c r="Q6" s="21">
        <f t="shared" si="3"/>
        <v>6171</v>
      </c>
      <c r="R6" s="21" t="str">
        <f t="shared" si="3"/>
        <v>-</v>
      </c>
      <c r="S6" s="21" t="str">
        <f t="shared" si="3"/>
        <v>-</v>
      </c>
      <c r="T6" s="21" t="str">
        <f t="shared" si="3"/>
        <v>-</v>
      </c>
      <c r="U6" s="21">
        <f t="shared" si="3"/>
        <v>9761</v>
      </c>
      <c r="V6" s="21">
        <f t="shared" si="3"/>
        <v>163.9</v>
      </c>
      <c r="W6" s="21">
        <f t="shared" si="3"/>
        <v>59.55</v>
      </c>
      <c r="X6" s="22">
        <f>IF(X7="",NA(),X7)</f>
        <v>108.35</v>
      </c>
      <c r="Y6" s="22">
        <f t="shared" ref="Y6:AG6" si="4">IF(Y7="",NA(),Y7)</f>
        <v>107</v>
      </c>
      <c r="Z6" s="22">
        <f t="shared" si="4"/>
        <v>105.74</v>
      </c>
      <c r="AA6" s="22">
        <f t="shared" si="4"/>
        <v>108.47</v>
      </c>
      <c r="AB6" s="22">
        <f t="shared" si="4"/>
        <v>101.87</v>
      </c>
      <c r="AC6" s="22">
        <f t="shared" si="4"/>
        <v>109.02</v>
      </c>
      <c r="AD6" s="22">
        <f t="shared" si="4"/>
        <v>107.81</v>
      </c>
      <c r="AE6" s="22">
        <f t="shared" si="4"/>
        <v>107.21</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27.85</v>
      </c>
      <c r="AR6" s="22">
        <f t="shared" si="5"/>
        <v>28</v>
      </c>
      <c r="AS6" s="21" t="str">
        <f>IF(AS7="","",IF(AS7="-","【-】","【"&amp;SUBSTITUTE(TEXT(AS7,"#,##0.00"),"-","△")&amp;"】"))</f>
        <v>【1.61】</v>
      </c>
      <c r="AT6" s="22">
        <f>IF(AT7="",NA(),AT7)</f>
        <v>483.8</v>
      </c>
      <c r="AU6" s="22">
        <f t="shared" ref="AU6:BC6" si="6">IF(AU7="",NA(),AU7)</f>
        <v>497.21</v>
      </c>
      <c r="AV6" s="22">
        <f t="shared" si="6"/>
        <v>466.41</v>
      </c>
      <c r="AW6" s="22">
        <f t="shared" si="6"/>
        <v>438.34</v>
      </c>
      <c r="AX6" s="22">
        <f t="shared" si="6"/>
        <v>368.67</v>
      </c>
      <c r="AY6" s="22">
        <f t="shared" si="6"/>
        <v>371.81</v>
      </c>
      <c r="AZ6" s="22">
        <f t="shared" si="6"/>
        <v>384.23</v>
      </c>
      <c r="BA6" s="22">
        <f t="shared" si="6"/>
        <v>364.3</v>
      </c>
      <c r="BB6" s="22">
        <f t="shared" si="6"/>
        <v>311.12</v>
      </c>
      <c r="BC6" s="22">
        <f t="shared" si="6"/>
        <v>293.51</v>
      </c>
      <c r="BD6" s="21" t="str">
        <f>IF(BD7="","",IF(BD7="-","【-】","【"&amp;SUBSTITUTE(TEXT(BD7,"#,##0.00"),"-","△")&amp;"】"))</f>
        <v>【239.69】</v>
      </c>
      <c r="BE6" s="22">
        <f>IF(BE7="",NA(),BE7)</f>
        <v>393.02</v>
      </c>
      <c r="BF6" s="22">
        <f t="shared" ref="BF6:BN6" si="7">IF(BF7="",NA(),BF7)</f>
        <v>342.65</v>
      </c>
      <c r="BG6" s="22">
        <f t="shared" si="7"/>
        <v>293.75</v>
      </c>
      <c r="BH6" s="22">
        <f t="shared" si="7"/>
        <v>239.3</v>
      </c>
      <c r="BI6" s="22">
        <f t="shared" si="7"/>
        <v>188.16</v>
      </c>
      <c r="BJ6" s="22">
        <f t="shared" si="7"/>
        <v>465.85</v>
      </c>
      <c r="BK6" s="22">
        <f t="shared" si="7"/>
        <v>439.43</v>
      </c>
      <c r="BL6" s="22">
        <f t="shared" si="7"/>
        <v>438.41</v>
      </c>
      <c r="BM6" s="22">
        <f t="shared" si="7"/>
        <v>515.14</v>
      </c>
      <c r="BN6" s="22">
        <f t="shared" si="7"/>
        <v>498.34</v>
      </c>
      <c r="BO6" s="21" t="str">
        <f>IF(BO7="","",IF(BO7="-","【-】","【"&amp;SUBSTITUTE(TEXT(BO7,"#,##0.00"),"-","△")&amp;"】"))</f>
        <v>【264.86】</v>
      </c>
      <c r="BP6" s="22">
        <f>IF(BP7="",NA(),BP7)</f>
        <v>99.26</v>
      </c>
      <c r="BQ6" s="22">
        <f t="shared" ref="BQ6:BY6" si="8">IF(BQ7="",NA(),BQ7)</f>
        <v>100.09</v>
      </c>
      <c r="BR6" s="22">
        <f t="shared" si="8"/>
        <v>98.98</v>
      </c>
      <c r="BS6" s="22">
        <f t="shared" si="8"/>
        <v>103.28</v>
      </c>
      <c r="BT6" s="22">
        <f t="shared" si="8"/>
        <v>95.03</v>
      </c>
      <c r="BU6" s="22">
        <f t="shared" si="8"/>
        <v>92.39</v>
      </c>
      <c r="BV6" s="22">
        <f t="shared" si="8"/>
        <v>94.41</v>
      </c>
      <c r="BW6" s="22">
        <f t="shared" si="8"/>
        <v>90.96</v>
      </c>
      <c r="BX6" s="22">
        <f t="shared" si="8"/>
        <v>84.16</v>
      </c>
      <c r="BY6" s="22">
        <f t="shared" si="8"/>
        <v>81.45</v>
      </c>
      <c r="BZ6" s="21" t="str">
        <f>IF(BZ7="","",IF(BZ7="-","【-】","【"&amp;SUBSTITUTE(TEXT(BZ7,"#,##0.00"),"-","△")&amp;"】"))</f>
        <v>【97.59】</v>
      </c>
      <c r="CA6" s="22">
        <f>IF(CA7="",NA(),CA7)</f>
        <v>312.02999999999997</v>
      </c>
      <c r="CB6" s="22">
        <f t="shared" ref="CB6:CJ6" si="9">IF(CB7="",NA(),CB7)</f>
        <v>310.23</v>
      </c>
      <c r="CC6" s="22">
        <f t="shared" si="9"/>
        <v>314.38</v>
      </c>
      <c r="CD6" s="22">
        <f t="shared" si="9"/>
        <v>301.52999999999997</v>
      </c>
      <c r="CE6" s="22">
        <f t="shared" si="9"/>
        <v>327.43</v>
      </c>
      <c r="CF6" s="22">
        <f t="shared" si="9"/>
        <v>192.98</v>
      </c>
      <c r="CG6" s="22">
        <f t="shared" si="9"/>
        <v>192.13</v>
      </c>
      <c r="CH6" s="22">
        <f t="shared" si="9"/>
        <v>197.04</v>
      </c>
      <c r="CI6" s="22">
        <f t="shared" si="9"/>
        <v>230.21</v>
      </c>
      <c r="CJ6" s="22">
        <f t="shared" si="9"/>
        <v>240.31</v>
      </c>
      <c r="CK6" s="21" t="str">
        <f>IF(CK7="","",IF(CK7="-","【-】","【"&amp;SUBSTITUTE(TEXT(CK7,"#,##0.00"),"-","△")&amp;"】"))</f>
        <v>【181.66】</v>
      </c>
      <c r="CL6" s="22">
        <f>IF(CL7="",NA(),CL7)</f>
        <v>43.78</v>
      </c>
      <c r="CM6" s="22">
        <f t="shared" ref="CM6:CU6" si="10">IF(CM7="",NA(),CM7)</f>
        <v>42.92</v>
      </c>
      <c r="CN6" s="22">
        <f t="shared" si="10"/>
        <v>42.22</v>
      </c>
      <c r="CO6" s="22">
        <f t="shared" si="10"/>
        <v>43.66</v>
      </c>
      <c r="CP6" s="22">
        <f t="shared" si="10"/>
        <v>43.38</v>
      </c>
      <c r="CQ6" s="22">
        <f t="shared" si="10"/>
        <v>54.43</v>
      </c>
      <c r="CR6" s="22">
        <f t="shared" si="10"/>
        <v>53.87</v>
      </c>
      <c r="CS6" s="22">
        <f t="shared" si="10"/>
        <v>54.49</v>
      </c>
      <c r="CT6" s="22">
        <f t="shared" si="10"/>
        <v>49.76</v>
      </c>
      <c r="CU6" s="22">
        <f t="shared" si="10"/>
        <v>49.74</v>
      </c>
      <c r="CV6" s="21" t="str">
        <f>IF(CV7="","",IF(CV7="-","【-】","【"&amp;SUBSTITUTE(TEXT(CV7,"#,##0.00"),"-","△")&amp;"】"))</f>
        <v>【60.21】</v>
      </c>
      <c r="CW6" s="22">
        <f>IF(CW7="",NA(),CW7)</f>
        <v>83.13</v>
      </c>
      <c r="CX6" s="22">
        <f t="shared" ref="CX6:DF6" si="11">IF(CX7="",NA(),CX7)</f>
        <v>84.08</v>
      </c>
      <c r="CY6" s="22">
        <f t="shared" si="11"/>
        <v>83.84</v>
      </c>
      <c r="CZ6" s="22">
        <f t="shared" si="11"/>
        <v>80.81</v>
      </c>
      <c r="DA6" s="22">
        <f t="shared" si="11"/>
        <v>80.13</v>
      </c>
      <c r="DB6" s="22">
        <f t="shared" si="11"/>
        <v>79.44</v>
      </c>
      <c r="DC6" s="22">
        <f t="shared" si="11"/>
        <v>79.489999999999995</v>
      </c>
      <c r="DD6" s="22">
        <f t="shared" si="11"/>
        <v>78.8</v>
      </c>
      <c r="DE6" s="22">
        <f t="shared" si="11"/>
        <v>76.64</v>
      </c>
      <c r="DF6" s="22">
        <f t="shared" si="11"/>
        <v>75.37</v>
      </c>
      <c r="DG6" s="21" t="str">
        <f>IF(DG7="","",IF(DG7="-","【-】","【"&amp;SUBSTITUTE(TEXT(DG7,"#,##0.00"),"-","△")&amp;"】"))</f>
        <v>【89.21】</v>
      </c>
      <c r="DH6" s="22">
        <f>IF(DH7="",NA(),DH7)</f>
        <v>54.51</v>
      </c>
      <c r="DI6" s="22">
        <f t="shared" ref="DI6:DQ6" si="12">IF(DI7="",NA(),DI7)</f>
        <v>56.25</v>
      </c>
      <c r="DJ6" s="22">
        <f t="shared" si="12"/>
        <v>57.68</v>
      </c>
      <c r="DK6" s="22">
        <f t="shared" si="12"/>
        <v>58.67</v>
      </c>
      <c r="DL6" s="22">
        <f t="shared" si="12"/>
        <v>59.49</v>
      </c>
      <c r="DM6" s="22">
        <f t="shared" si="12"/>
        <v>49.39</v>
      </c>
      <c r="DN6" s="22">
        <f t="shared" si="12"/>
        <v>50.75</v>
      </c>
      <c r="DO6" s="22">
        <f t="shared" si="12"/>
        <v>51.72</v>
      </c>
      <c r="DP6" s="22">
        <f t="shared" si="12"/>
        <v>51.38</v>
      </c>
      <c r="DQ6" s="22">
        <f t="shared" si="12"/>
        <v>52.3</v>
      </c>
      <c r="DR6" s="21" t="str">
        <f>IF(DR7="","",IF(DR7="-","【-】","【"&amp;SUBSTITUTE(TEXT(DR7,"#,##0.00"),"-","△")&amp;"】"))</f>
        <v>【52.41】</v>
      </c>
      <c r="DS6" s="22">
        <f>IF(DS7="",NA(),DS7)</f>
        <v>16.829999999999998</v>
      </c>
      <c r="DT6" s="22">
        <f t="shared" ref="DT6:EB6" si="13">IF(DT7="",NA(),DT7)</f>
        <v>16.82</v>
      </c>
      <c r="DU6" s="22">
        <f t="shared" si="13"/>
        <v>17.77</v>
      </c>
      <c r="DV6" s="22">
        <f t="shared" si="13"/>
        <v>20.98</v>
      </c>
      <c r="DW6" s="22">
        <f t="shared" si="13"/>
        <v>23.76</v>
      </c>
      <c r="DX6" s="22">
        <f t="shared" si="13"/>
        <v>18.57</v>
      </c>
      <c r="DY6" s="22">
        <f t="shared" si="13"/>
        <v>21.14</v>
      </c>
      <c r="DZ6" s="22">
        <f t="shared" si="13"/>
        <v>22.12</v>
      </c>
      <c r="EA6" s="22">
        <f t="shared" si="13"/>
        <v>21.6</v>
      </c>
      <c r="EB6" s="22">
        <f t="shared" si="13"/>
        <v>23.36</v>
      </c>
      <c r="EC6" s="21" t="str">
        <f>IF(EC7="","",IF(EC7="-","【-】","【"&amp;SUBSTITUTE(TEXT(EC7,"#,##0.00"),"-","△")&amp;"】"))</f>
        <v>【26.78】</v>
      </c>
      <c r="ED6" s="22">
        <f>IF(ED7="",NA(),ED7)</f>
        <v>0.21</v>
      </c>
      <c r="EE6" s="22">
        <f t="shared" ref="EE6:EM6" si="14">IF(EE7="",NA(),EE7)</f>
        <v>0.14000000000000001</v>
      </c>
      <c r="EF6" s="22">
        <f t="shared" si="14"/>
        <v>0.17</v>
      </c>
      <c r="EG6" s="22">
        <f t="shared" si="14"/>
        <v>0.2</v>
      </c>
      <c r="EH6" s="22">
        <f t="shared" si="14"/>
        <v>0.23</v>
      </c>
      <c r="EI6" s="22">
        <f t="shared" si="14"/>
        <v>0.44</v>
      </c>
      <c r="EJ6" s="22">
        <f t="shared" si="14"/>
        <v>0.5</v>
      </c>
      <c r="EK6" s="22">
        <f t="shared" si="14"/>
        <v>0.4</v>
      </c>
      <c r="EL6" s="22">
        <f t="shared" si="14"/>
        <v>0.56000000000000005</v>
      </c>
      <c r="EM6" s="22">
        <f t="shared" si="14"/>
        <v>0.54</v>
      </c>
      <c r="EN6" s="21" t="str">
        <f>IF(EN7="","",IF(EN7="-","【-】","【"&amp;SUBSTITUTE(TEXT(EN7,"#,##0.00"),"-","△")&amp;"】"))</f>
        <v>【0.59】</v>
      </c>
    </row>
    <row r="7" spans="1:144" s="23" customFormat="1" x14ac:dyDescent="0.2">
      <c r="A7" s="15"/>
      <c r="B7" s="24">
        <v>2024</v>
      </c>
      <c r="C7" s="24">
        <v>19097</v>
      </c>
      <c r="D7" s="24">
        <v>46</v>
      </c>
      <c r="E7" s="24">
        <v>1</v>
      </c>
      <c r="F7" s="24">
        <v>0</v>
      </c>
      <c r="G7" s="24">
        <v>1</v>
      </c>
      <c r="H7" s="24" t="s">
        <v>93</v>
      </c>
      <c r="I7" s="24" t="s">
        <v>94</v>
      </c>
      <c r="J7" s="24" t="s">
        <v>95</v>
      </c>
      <c r="K7" s="24" t="s">
        <v>96</v>
      </c>
      <c r="L7" s="24" t="s">
        <v>97</v>
      </c>
      <c r="M7" s="24" t="s">
        <v>98</v>
      </c>
      <c r="N7" s="25" t="s">
        <v>99</v>
      </c>
      <c r="O7" s="25">
        <v>91.06</v>
      </c>
      <c r="P7" s="25">
        <v>98.85</v>
      </c>
      <c r="Q7" s="25">
        <v>6171</v>
      </c>
      <c r="R7" s="25" t="s">
        <v>99</v>
      </c>
      <c r="S7" s="25" t="s">
        <v>99</v>
      </c>
      <c r="T7" s="25" t="s">
        <v>99</v>
      </c>
      <c r="U7" s="25">
        <v>9761</v>
      </c>
      <c r="V7" s="25">
        <v>163.9</v>
      </c>
      <c r="W7" s="25">
        <v>59.55</v>
      </c>
      <c r="X7" s="25">
        <v>108.35</v>
      </c>
      <c r="Y7" s="25">
        <v>107</v>
      </c>
      <c r="Z7" s="25">
        <v>105.74</v>
      </c>
      <c r="AA7" s="25">
        <v>108.47</v>
      </c>
      <c r="AB7" s="25">
        <v>101.87</v>
      </c>
      <c r="AC7" s="25">
        <v>109.02</v>
      </c>
      <c r="AD7" s="25">
        <v>107.81</v>
      </c>
      <c r="AE7" s="25">
        <v>107.21</v>
      </c>
      <c r="AF7" s="25">
        <v>106.46</v>
      </c>
      <c r="AG7" s="25">
        <v>103.41</v>
      </c>
      <c r="AH7" s="25">
        <v>107.26</v>
      </c>
      <c r="AI7" s="25">
        <v>0</v>
      </c>
      <c r="AJ7" s="25">
        <v>0</v>
      </c>
      <c r="AK7" s="25">
        <v>0</v>
      </c>
      <c r="AL7" s="25">
        <v>0</v>
      </c>
      <c r="AM7" s="25">
        <v>0</v>
      </c>
      <c r="AN7" s="25">
        <v>11</v>
      </c>
      <c r="AO7" s="25">
        <v>8.86</v>
      </c>
      <c r="AP7" s="25">
        <v>7.65</v>
      </c>
      <c r="AQ7" s="25">
        <v>27.85</v>
      </c>
      <c r="AR7" s="25">
        <v>28</v>
      </c>
      <c r="AS7" s="25">
        <v>1.61</v>
      </c>
      <c r="AT7" s="25">
        <v>483.8</v>
      </c>
      <c r="AU7" s="25">
        <v>497.21</v>
      </c>
      <c r="AV7" s="25">
        <v>466.41</v>
      </c>
      <c r="AW7" s="25">
        <v>438.34</v>
      </c>
      <c r="AX7" s="25">
        <v>368.67</v>
      </c>
      <c r="AY7" s="25">
        <v>371.81</v>
      </c>
      <c r="AZ7" s="25">
        <v>384.23</v>
      </c>
      <c r="BA7" s="25">
        <v>364.3</v>
      </c>
      <c r="BB7" s="25">
        <v>311.12</v>
      </c>
      <c r="BC7" s="25">
        <v>293.51</v>
      </c>
      <c r="BD7" s="25">
        <v>239.69</v>
      </c>
      <c r="BE7" s="25">
        <v>393.02</v>
      </c>
      <c r="BF7" s="25">
        <v>342.65</v>
      </c>
      <c r="BG7" s="25">
        <v>293.75</v>
      </c>
      <c r="BH7" s="25">
        <v>239.3</v>
      </c>
      <c r="BI7" s="25">
        <v>188.16</v>
      </c>
      <c r="BJ7" s="25">
        <v>465.85</v>
      </c>
      <c r="BK7" s="25">
        <v>439.43</v>
      </c>
      <c r="BL7" s="25">
        <v>438.41</v>
      </c>
      <c r="BM7" s="25">
        <v>515.14</v>
      </c>
      <c r="BN7" s="25">
        <v>498.34</v>
      </c>
      <c r="BO7" s="25">
        <v>264.86</v>
      </c>
      <c r="BP7" s="25">
        <v>99.26</v>
      </c>
      <c r="BQ7" s="25">
        <v>100.09</v>
      </c>
      <c r="BR7" s="25">
        <v>98.98</v>
      </c>
      <c r="BS7" s="25">
        <v>103.28</v>
      </c>
      <c r="BT7" s="25">
        <v>95.03</v>
      </c>
      <c r="BU7" s="25">
        <v>92.39</v>
      </c>
      <c r="BV7" s="25">
        <v>94.41</v>
      </c>
      <c r="BW7" s="25">
        <v>90.96</v>
      </c>
      <c r="BX7" s="25">
        <v>84.16</v>
      </c>
      <c r="BY7" s="25">
        <v>81.45</v>
      </c>
      <c r="BZ7" s="25">
        <v>97.59</v>
      </c>
      <c r="CA7" s="25">
        <v>312.02999999999997</v>
      </c>
      <c r="CB7" s="25">
        <v>310.23</v>
      </c>
      <c r="CC7" s="25">
        <v>314.38</v>
      </c>
      <c r="CD7" s="25">
        <v>301.52999999999997</v>
      </c>
      <c r="CE7" s="25">
        <v>327.43</v>
      </c>
      <c r="CF7" s="25">
        <v>192.98</v>
      </c>
      <c r="CG7" s="25">
        <v>192.13</v>
      </c>
      <c r="CH7" s="25">
        <v>197.04</v>
      </c>
      <c r="CI7" s="25">
        <v>230.21</v>
      </c>
      <c r="CJ7" s="25">
        <v>240.31</v>
      </c>
      <c r="CK7" s="25">
        <v>181.66</v>
      </c>
      <c r="CL7" s="25">
        <v>43.78</v>
      </c>
      <c r="CM7" s="25">
        <v>42.92</v>
      </c>
      <c r="CN7" s="25">
        <v>42.22</v>
      </c>
      <c r="CO7" s="25">
        <v>43.66</v>
      </c>
      <c r="CP7" s="25">
        <v>43.38</v>
      </c>
      <c r="CQ7" s="25">
        <v>54.43</v>
      </c>
      <c r="CR7" s="25">
        <v>53.87</v>
      </c>
      <c r="CS7" s="25">
        <v>54.49</v>
      </c>
      <c r="CT7" s="25">
        <v>49.76</v>
      </c>
      <c r="CU7" s="25">
        <v>49.74</v>
      </c>
      <c r="CV7" s="25">
        <v>60.21</v>
      </c>
      <c r="CW7" s="25">
        <v>83.13</v>
      </c>
      <c r="CX7" s="25">
        <v>84.08</v>
      </c>
      <c r="CY7" s="25">
        <v>83.84</v>
      </c>
      <c r="CZ7" s="25">
        <v>80.81</v>
      </c>
      <c r="DA7" s="25">
        <v>80.13</v>
      </c>
      <c r="DB7" s="25">
        <v>79.44</v>
      </c>
      <c r="DC7" s="25">
        <v>79.489999999999995</v>
      </c>
      <c r="DD7" s="25">
        <v>78.8</v>
      </c>
      <c r="DE7" s="25">
        <v>76.64</v>
      </c>
      <c r="DF7" s="25">
        <v>75.37</v>
      </c>
      <c r="DG7" s="25">
        <v>89.21</v>
      </c>
      <c r="DH7" s="25">
        <v>54.51</v>
      </c>
      <c r="DI7" s="25">
        <v>56.25</v>
      </c>
      <c r="DJ7" s="25">
        <v>57.68</v>
      </c>
      <c r="DK7" s="25">
        <v>58.67</v>
      </c>
      <c r="DL7" s="25">
        <v>59.49</v>
      </c>
      <c r="DM7" s="25">
        <v>49.39</v>
      </c>
      <c r="DN7" s="25">
        <v>50.75</v>
      </c>
      <c r="DO7" s="25">
        <v>51.72</v>
      </c>
      <c r="DP7" s="25">
        <v>51.38</v>
      </c>
      <c r="DQ7" s="25">
        <v>52.3</v>
      </c>
      <c r="DR7" s="25">
        <v>52.41</v>
      </c>
      <c r="DS7" s="25">
        <v>16.829999999999998</v>
      </c>
      <c r="DT7" s="25">
        <v>16.82</v>
      </c>
      <c r="DU7" s="25">
        <v>17.77</v>
      </c>
      <c r="DV7" s="25">
        <v>20.98</v>
      </c>
      <c r="DW7" s="25">
        <v>23.76</v>
      </c>
      <c r="DX7" s="25">
        <v>18.57</v>
      </c>
      <c r="DY7" s="25">
        <v>21.14</v>
      </c>
      <c r="DZ7" s="25">
        <v>22.12</v>
      </c>
      <c r="EA7" s="25">
        <v>21.6</v>
      </c>
      <c r="EB7" s="25">
        <v>23.36</v>
      </c>
      <c r="EC7" s="25">
        <v>26.78</v>
      </c>
      <c r="ED7" s="25">
        <v>0.21</v>
      </c>
      <c r="EE7" s="25">
        <v>0.14000000000000001</v>
      </c>
      <c r="EF7" s="25">
        <v>0.17</v>
      </c>
      <c r="EG7" s="25">
        <v>0.2</v>
      </c>
      <c r="EH7" s="25">
        <v>0.23</v>
      </c>
      <c r="EI7" s="25">
        <v>0.44</v>
      </c>
      <c r="EJ7" s="25">
        <v>0.5</v>
      </c>
      <c r="EK7" s="25">
        <v>0.4</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pcws02</cp:lastModifiedBy>
  <cp:lastPrinted>2026-02-25T23:55:54Z</cp:lastPrinted>
  <dcterms:created xsi:type="dcterms:W3CDTF">2025-12-12T09:10:30Z</dcterms:created>
  <dcterms:modified xsi:type="dcterms:W3CDTF">2026-02-26T01:30:19Z</dcterms:modified>
  <cp:category/>
</cp:coreProperties>
</file>